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8340"/>
  </bookViews>
  <sheets>
    <sheet name="Sheet1" sheetId="1" r:id="rId1"/>
    <sheet name="Sheet2" sheetId="2" r:id="rId2"/>
    <sheet name="Sheet3" sheetId="3" r:id="rId3"/>
  </sheets>
  <definedNames>
    <definedName name="MARKAH">Sheet1!$O$6:$P$11</definedName>
  </definedNames>
  <calcPr calcId="124519"/>
</workbook>
</file>

<file path=xl/calcChain.xml><?xml version="1.0" encoding="utf-8"?>
<calcChain xmlns="http://schemas.openxmlformats.org/spreadsheetml/2006/main">
  <c r="I19" i="1"/>
  <c r="G19"/>
  <c r="E19"/>
  <c r="F6" l="1"/>
  <c r="L7"/>
  <c r="L8"/>
  <c r="L9"/>
  <c r="L10"/>
  <c r="L11"/>
  <c r="L12"/>
  <c r="L13"/>
  <c r="L14"/>
  <c r="L15"/>
  <c r="L16"/>
  <c r="L17"/>
  <c r="L6"/>
  <c r="G27" s="1"/>
  <c r="J7"/>
  <c r="J8"/>
  <c r="J9"/>
  <c r="J10"/>
  <c r="J11"/>
  <c r="J12"/>
  <c r="J13"/>
  <c r="J14"/>
  <c r="J15"/>
  <c r="J16"/>
  <c r="J17"/>
  <c r="J6"/>
  <c r="H7"/>
  <c r="H8"/>
  <c r="H9"/>
  <c r="H10"/>
  <c r="H11"/>
  <c r="H12"/>
  <c r="H13"/>
  <c r="H14"/>
  <c r="H15"/>
  <c r="H16"/>
  <c r="H17"/>
  <c r="H6"/>
  <c r="E27" s="1"/>
  <c r="F7"/>
  <c r="F8"/>
  <c r="F9"/>
  <c r="F10"/>
  <c r="F11"/>
  <c r="F12"/>
  <c r="F13"/>
  <c r="F14"/>
  <c r="F15"/>
  <c r="F16"/>
  <c r="F17"/>
  <c r="D6"/>
  <c r="D7"/>
  <c r="D8"/>
  <c r="D9"/>
  <c r="D10"/>
  <c r="M10" s="1"/>
  <c r="D11"/>
  <c r="D12"/>
  <c r="D13"/>
  <c r="D14"/>
  <c r="M14" s="1"/>
  <c r="D15"/>
  <c r="D16"/>
  <c r="M16" s="1"/>
  <c r="D17"/>
  <c r="E24"/>
  <c r="G24"/>
  <c r="I24"/>
  <c r="K24"/>
  <c r="C24"/>
  <c r="E23"/>
  <c r="G23"/>
  <c r="I23"/>
  <c r="K23"/>
  <c r="C23"/>
  <c r="E22"/>
  <c r="G22"/>
  <c r="I22"/>
  <c r="K22"/>
  <c r="C22"/>
  <c r="E21"/>
  <c r="G21"/>
  <c r="I21"/>
  <c r="K21"/>
  <c r="C21"/>
  <c r="E20"/>
  <c r="G20"/>
  <c r="I20"/>
  <c r="K20"/>
  <c r="C20"/>
  <c r="K19"/>
  <c r="C19"/>
  <c r="M8"/>
  <c r="M12"/>
  <c r="F27" l="1"/>
  <c r="C30"/>
  <c r="C28"/>
  <c r="D27"/>
  <c r="E30"/>
  <c r="E28"/>
  <c r="F30"/>
  <c r="F28"/>
  <c r="G30"/>
  <c r="G28"/>
  <c r="C29"/>
  <c r="C27"/>
  <c r="D31"/>
  <c r="D29"/>
  <c r="E31"/>
  <c r="E29"/>
  <c r="F31"/>
  <c r="F29"/>
  <c r="G31"/>
  <c r="G29"/>
  <c r="M9"/>
  <c r="C31"/>
  <c r="D30"/>
  <c r="D28"/>
  <c r="M17"/>
  <c r="M15"/>
  <c r="M13"/>
  <c r="M11"/>
  <c r="M7"/>
  <c r="M6"/>
  <c r="G32" l="1"/>
  <c r="M24"/>
  <c r="F32"/>
  <c r="C32"/>
  <c r="E32"/>
  <c r="D32"/>
  <c r="M21"/>
  <c r="M23"/>
  <c r="M19"/>
  <c r="M22"/>
  <c r="M20"/>
</calcChain>
</file>

<file path=xl/sharedStrings.xml><?xml version="1.0" encoding="utf-8"?>
<sst xmlns="http://schemas.openxmlformats.org/spreadsheetml/2006/main" count="54" uniqueCount="37">
  <si>
    <t>NAMA</t>
  </si>
  <si>
    <t>MATEMATIK</t>
  </si>
  <si>
    <t>SAINS</t>
  </si>
  <si>
    <t>B.MELAYU</t>
  </si>
  <si>
    <t>B. INGGERIS</t>
  </si>
  <si>
    <t>SEJARAH</t>
  </si>
  <si>
    <t>AHMAD</t>
  </si>
  <si>
    <t>HARITH</t>
  </si>
  <si>
    <t>HAKEEM</t>
  </si>
  <si>
    <t>AUNI</t>
  </si>
  <si>
    <t>HAZIQAH</t>
  </si>
  <si>
    <t>DANISH</t>
  </si>
  <si>
    <t>DAMIA</t>
  </si>
  <si>
    <t>ZAFIRAH</t>
  </si>
  <si>
    <t>RASMAN</t>
  </si>
  <si>
    <t>AMINA</t>
  </si>
  <si>
    <t>HADIF</t>
  </si>
  <si>
    <t>AISYA</t>
  </si>
  <si>
    <t>JUMLAH</t>
  </si>
  <si>
    <t>KEDUDUKAN</t>
  </si>
  <si>
    <t>GRED</t>
  </si>
  <si>
    <t>MARKAH</t>
  </si>
  <si>
    <t>E</t>
  </si>
  <si>
    <t>D</t>
  </si>
  <si>
    <t>C</t>
  </si>
  <si>
    <t>B</t>
  </si>
  <si>
    <t>A</t>
  </si>
  <si>
    <t>MARKAH MINIMA</t>
  </si>
  <si>
    <t>MARKAH MAKSIMA</t>
  </si>
  <si>
    <t>MARKAH PURATA</t>
  </si>
  <si>
    <t>SISIHAN PIAWAI</t>
  </si>
  <si>
    <t>MOD</t>
  </si>
  <si>
    <t>TITIK TENGAH</t>
  </si>
  <si>
    <t>B.INGGERIS</t>
  </si>
  <si>
    <t>KEPUTUSAN PEPERIKSAAN AKHIR TAHUN YANG MENDAPAT A DALAM SUBJEK</t>
  </si>
  <si>
    <t>KEPUTUSAN PEPERIKSAAN AKHIR TAHUN 2015</t>
  </si>
  <si>
    <t>SEKOLAH KEBANGSAAN KUBOR PANJANG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</si>
</sst>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D4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/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D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chart>
    <c:plotArea>
      <c:layout>
        <c:manualLayout>
          <c:layoutTarget val="inner"/>
          <c:xMode val="edge"/>
          <c:yMode val="edge"/>
          <c:x val="7.0599518810148726E-2"/>
          <c:y val="7.4548702245552642E-2"/>
          <c:w val="0.67938801399825022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strRef>
              <c:f>Sheet1!$C$26</c:f>
              <c:strCache>
                <c:ptCount val="1"/>
                <c:pt idx="0">
                  <c:v>MATEMATIK</c:v>
                </c:pt>
              </c:strCache>
            </c:strRef>
          </c:tx>
          <c:cat>
            <c:strRef>
              <c:f>Sheet1!$B$27:$B$32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Sheet1!$C$27:$C$32</c:f>
              <c:numCache>
                <c:formatCode>General</c:formatCode>
                <c:ptCount val="6"/>
                <c:pt idx="0">
                  <c:v>8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ser>
          <c:idx val="1"/>
          <c:order val="1"/>
          <c:tx>
            <c:strRef>
              <c:f>Sheet1!$D$26</c:f>
              <c:strCache>
                <c:ptCount val="1"/>
                <c:pt idx="0">
                  <c:v>SAINS</c:v>
                </c:pt>
              </c:strCache>
            </c:strRef>
          </c:tx>
          <c:cat>
            <c:strRef>
              <c:f>Sheet1!$B$27:$B$32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Sheet1!$D$27:$D$32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ser>
          <c:idx val="2"/>
          <c:order val="2"/>
          <c:tx>
            <c:strRef>
              <c:f>Sheet1!$E$26</c:f>
              <c:strCache>
                <c:ptCount val="1"/>
                <c:pt idx="0">
                  <c:v>B.MELAYU</c:v>
                </c:pt>
              </c:strCache>
            </c:strRef>
          </c:tx>
          <c:cat>
            <c:strRef>
              <c:f>Sheet1!$B$27:$B$32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Sheet1!$E$27:$E$32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Sheet1!$F$26</c:f>
              <c:strCache>
                <c:ptCount val="1"/>
                <c:pt idx="0">
                  <c:v>B.INGGERIS</c:v>
                </c:pt>
              </c:strCache>
            </c:strRef>
          </c:tx>
          <c:cat>
            <c:strRef>
              <c:f>Sheet1!$B$27:$B$32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Sheet1!$F$27:$F$32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12</c:v>
                </c:pt>
              </c:numCache>
            </c:numRef>
          </c:val>
        </c:ser>
        <c:ser>
          <c:idx val="4"/>
          <c:order val="4"/>
          <c:tx>
            <c:strRef>
              <c:f>Sheet1!$G$26</c:f>
              <c:strCache>
                <c:ptCount val="1"/>
                <c:pt idx="0">
                  <c:v>SEJARAH</c:v>
                </c:pt>
              </c:strCache>
            </c:strRef>
          </c:tx>
          <c:cat>
            <c:strRef>
              <c:f>Sheet1!$B$27:$B$32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JUMLAH</c:v>
                </c:pt>
              </c:strCache>
            </c:strRef>
          </c:cat>
          <c:val>
            <c:numRef>
              <c:f>Sheet1!$G$27:$G$32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axId val="81183488"/>
        <c:axId val="81185024"/>
      </c:barChart>
      <c:catAx>
        <c:axId val="81183488"/>
        <c:scaling>
          <c:orientation val="minMax"/>
        </c:scaling>
        <c:axPos val="b"/>
        <c:tickLblPos val="nextTo"/>
        <c:crossAx val="81185024"/>
        <c:crosses val="autoZero"/>
        <c:auto val="1"/>
        <c:lblAlgn val="ctr"/>
        <c:lblOffset val="100"/>
      </c:catAx>
      <c:valAx>
        <c:axId val="81185024"/>
        <c:scaling>
          <c:orientation val="minMax"/>
        </c:scaling>
        <c:axPos val="l"/>
        <c:majorGridlines/>
        <c:numFmt formatCode="General" sourceLinked="1"/>
        <c:tickLblPos val="nextTo"/>
        <c:crossAx val="811834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MY"/>
  <c:style val="10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plotArea>
      <c:layout/>
      <c:pieChart>
        <c:varyColors val="1"/>
        <c:ser>
          <c:idx val="0"/>
          <c:order val="0"/>
          <c:tx>
            <c:strRef>
              <c:f>Sheet1!$B$27</c:f>
              <c:strCache>
                <c:ptCount val="1"/>
                <c:pt idx="0">
                  <c:v>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Sheet1!$C$26:$G$26</c:f>
              <c:strCache>
                <c:ptCount val="5"/>
                <c:pt idx="0">
                  <c:v>MATEMATIK</c:v>
                </c:pt>
                <c:pt idx="1">
                  <c:v>SAINS</c:v>
                </c:pt>
                <c:pt idx="2">
                  <c:v>B.MELAYU</c:v>
                </c:pt>
                <c:pt idx="3">
                  <c:v>B.INGGERIS</c:v>
                </c:pt>
                <c:pt idx="4">
                  <c:v>SEJARAH</c:v>
                </c:pt>
              </c:strCache>
            </c:strRef>
          </c:cat>
          <c:val>
            <c:numRef>
              <c:f>Sheet1!$C$27:$G$27</c:f>
              <c:numCache>
                <c:formatCode>General</c:formatCode>
                <c:ptCount val="5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Sheet1!$B$28</c:f>
              <c:strCache>
                <c:ptCount val="1"/>
                <c:pt idx="0">
                  <c:v>B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Sheet1!$C$26:$G$26</c:f>
              <c:strCache>
                <c:ptCount val="5"/>
                <c:pt idx="0">
                  <c:v>MATEMATIK</c:v>
                </c:pt>
                <c:pt idx="1">
                  <c:v>SAINS</c:v>
                </c:pt>
                <c:pt idx="2">
                  <c:v>B.MELAYU</c:v>
                </c:pt>
                <c:pt idx="3">
                  <c:v>B.INGGERIS</c:v>
                </c:pt>
                <c:pt idx="4">
                  <c:v>SEJARAH</c:v>
                </c:pt>
              </c:strCache>
            </c:strRef>
          </c:cat>
          <c:val>
            <c:numRef>
              <c:f>Sheet1!$C$28:$G$28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Sheet1!$B$29</c:f>
              <c:strCache>
                <c:ptCount val="1"/>
                <c:pt idx="0">
                  <c:v>C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Sheet1!$C$26:$G$26</c:f>
              <c:strCache>
                <c:ptCount val="5"/>
                <c:pt idx="0">
                  <c:v>MATEMATIK</c:v>
                </c:pt>
                <c:pt idx="1">
                  <c:v>SAINS</c:v>
                </c:pt>
                <c:pt idx="2">
                  <c:v>B.MELAYU</c:v>
                </c:pt>
                <c:pt idx="3">
                  <c:v>B.INGGERIS</c:v>
                </c:pt>
                <c:pt idx="4">
                  <c:v>SEJARAH</c:v>
                </c:pt>
              </c:strCache>
            </c:strRef>
          </c:cat>
          <c:val>
            <c:numRef>
              <c:f>Sheet1!$C$29:$G$29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strRef>
              <c:f>Sheet1!$B$30</c:f>
              <c:strCache>
                <c:ptCount val="1"/>
                <c:pt idx="0">
                  <c:v>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Sheet1!$C$26:$G$26</c:f>
              <c:strCache>
                <c:ptCount val="5"/>
                <c:pt idx="0">
                  <c:v>MATEMATIK</c:v>
                </c:pt>
                <c:pt idx="1">
                  <c:v>SAINS</c:v>
                </c:pt>
                <c:pt idx="2">
                  <c:v>B.MELAYU</c:v>
                </c:pt>
                <c:pt idx="3">
                  <c:v>B.INGGERIS</c:v>
                </c:pt>
                <c:pt idx="4">
                  <c:v>SEJARAH</c:v>
                </c:pt>
              </c:strCache>
            </c:strRef>
          </c:cat>
          <c:val>
            <c:numRef>
              <c:f>Sheet1!$C$30:$G$30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Sheet1!$B$31</c:f>
              <c:strCache>
                <c:ptCount val="1"/>
                <c:pt idx="0">
                  <c:v>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Sheet1!$C$26:$G$26</c:f>
              <c:strCache>
                <c:ptCount val="5"/>
                <c:pt idx="0">
                  <c:v>MATEMATIK</c:v>
                </c:pt>
                <c:pt idx="1">
                  <c:v>SAINS</c:v>
                </c:pt>
                <c:pt idx="2">
                  <c:v>B.MELAYU</c:v>
                </c:pt>
                <c:pt idx="3">
                  <c:v>B.INGGERIS</c:v>
                </c:pt>
                <c:pt idx="4">
                  <c:v>SEJARAH</c:v>
                </c:pt>
              </c:strCache>
            </c:strRef>
          </c:cat>
          <c:val>
            <c:numRef>
              <c:f>Sheet1!$C$31:$G$31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32</xdr:row>
      <xdr:rowOff>161925</xdr:rowOff>
    </xdr:from>
    <xdr:to>
      <xdr:col>8</xdr:col>
      <xdr:colOff>180974</xdr:colOff>
      <xdr:row>48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133350</xdr:rowOff>
    </xdr:from>
    <xdr:to>
      <xdr:col>12</xdr:col>
      <xdr:colOff>180975</xdr:colOff>
      <xdr:row>18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25" workbookViewId="0">
      <selection activeCell="L32" sqref="L32"/>
    </sheetView>
  </sheetViews>
  <sheetFormatPr defaultRowHeight="15"/>
  <cols>
    <col min="1" max="1" width="12.42578125" customWidth="1"/>
    <col min="2" max="2" width="18.28515625" customWidth="1"/>
    <col min="3" max="3" width="12" customWidth="1"/>
    <col min="4" max="4" width="8.28515625" customWidth="1"/>
    <col min="5" max="5" width="11.140625" customWidth="1"/>
    <col min="6" max="6" width="12.140625" customWidth="1"/>
    <col min="7" max="7" width="12.28515625" customWidth="1"/>
    <col min="8" max="8" width="7.5703125" customWidth="1"/>
    <col min="9" max="9" width="11.5703125" customWidth="1"/>
    <col min="10" max="10" width="8.5703125" customWidth="1"/>
    <col min="11" max="11" width="9" customWidth="1"/>
    <col min="12" max="12" width="7.28515625" customWidth="1"/>
    <col min="13" max="13" width="10.7109375" customWidth="1"/>
  </cols>
  <sheetData>
    <row r="1" spans="1:16" ht="18.75">
      <c r="B1" s="13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6" ht="18.75">
      <c r="B2" s="13" t="s">
        <v>35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5" spans="1:16">
      <c r="A5" s="3" t="s">
        <v>19</v>
      </c>
      <c r="B5" s="4" t="s">
        <v>0</v>
      </c>
      <c r="C5" s="4" t="s">
        <v>1</v>
      </c>
      <c r="D5" s="4" t="s">
        <v>20</v>
      </c>
      <c r="E5" s="4" t="s">
        <v>2</v>
      </c>
      <c r="F5" s="4" t="s">
        <v>20</v>
      </c>
      <c r="G5" s="4" t="s">
        <v>3</v>
      </c>
      <c r="H5" s="4" t="s">
        <v>20</v>
      </c>
      <c r="I5" s="4" t="s">
        <v>4</v>
      </c>
      <c r="J5" s="4" t="s">
        <v>20</v>
      </c>
      <c r="K5" s="4" t="s">
        <v>5</v>
      </c>
      <c r="L5" s="4" t="s">
        <v>20</v>
      </c>
      <c r="M5" s="4" t="s">
        <v>18</v>
      </c>
    </row>
    <row r="6" spans="1:16">
      <c r="A6" s="9">
        <v>1</v>
      </c>
      <c r="B6" s="9" t="s">
        <v>10</v>
      </c>
      <c r="C6" s="9">
        <v>95</v>
      </c>
      <c r="D6" s="9" t="str">
        <f t="shared" ref="D6:D17" si="0">VLOOKUP(C6,MARKAH,2,TRUE)</f>
        <v>A</v>
      </c>
      <c r="E6" s="9">
        <v>87</v>
      </c>
      <c r="F6" s="9" t="str">
        <f t="shared" ref="F6:F17" si="1">VLOOKUP(E6,MARKAH,2,TRUE)</f>
        <v>A</v>
      </c>
      <c r="G6" s="9">
        <v>98</v>
      </c>
      <c r="H6" s="9" t="str">
        <f t="shared" ref="H6:H17" si="2">VLOOKUP(G6,MARKAH,2,TRUE)</f>
        <v>A</v>
      </c>
      <c r="I6" s="9">
        <v>93</v>
      </c>
      <c r="J6" s="9" t="str">
        <f t="shared" ref="J6:J17" si="3">VLOOKUP(I6,MARKAH,2,TRUE)</f>
        <v>A</v>
      </c>
      <c r="K6" s="9">
        <v>86</v>
      </c>
      <c r="L6" s="9" t="str">
        <f t="shared" ref="L6:L17" si="4">VLOOKUP(K6,MARKAH,2,TRUE)</f>
        <v>A</v>
      </c>
      <c r="M6" s="9">
        <f t="shared" ref="M6:M17" si="5">SUM(C6:K6)</f>
        <v>459</v>
      </c>
      <c r="O6" s="15" t="s">
        <v>21</v>
      </c>
      <c r="P6" s="15" t="s">
        <v>20</v>
      </c>
    </row>
    <row r="7" spans="1:16">
      <c r="A7" s="9">
        <v>2</v>
      </c>
      <c r="B7" s="9" t="s">
        <v>9</v>
      </c>
      <c r="C7" s="9">
        <v>96</v>
      </c>
      <c r="D7" s="9" t="str">
        <f t="shared" si="0"/>
        <v>A</v>
      </c>
      <c r="E7" s="9">
        <v>88</v>
      </c>
      <c r="F7" s="9" t="str">
        <f t="shared" si="1"/>
        <v>A</v>
      </c>
      <c r="G7" s="9">
        <v>99</v>
      </c>
      <c r="H7" s="9" t="str">
        <f t="shared" si="2"/>
        <v>A</v>
      </c>
      <c r="I7" s="9">
        <v>86</v>
      </c>
      <c r="J7" s="9" t="str">
        <f t="shared" si="3"/>
        <v>A</v>
      </c>
      <c r="K7" s="9">
        <v>85</v>
      </c>
      <c r="L7" s="9" t="str">
        <f t="shared" si="4"/>
        <v>A</v>
      </c>
      <c r="M7" s="9">
        <f t="shared" si="5"/>
        <v>454</v>
      </c>
      <c r="O7" s="16">
        <v>0</v>
      </c>
      <c r="P7" s="16" t="s">
        <v>22</v>
      </c>
    </row>
    <row r="8" spans="1:16">
      <c r="A8" s="9">
        <v>3</v>
      </c>
      <c r="B8" s="9" t="s">
        <v>7</v>
      </c>
      <c r="C8" s="9">
        <v>83</v>
      </c>
      <c r="D8" s="9" t="str">
        <f t="shared" si="0"/>
        <v>A</v>
      </c>
      <c r="E8" s="9">
        <v>92</v>
      </c>
      <c r="F8" s="9" t="str">
        <f t="shared" si="1"/>
        <v>A</v>
      </c>
      <c r="G8" s="9">
        <v>97</v>
      </c>
      <c r="H8" s="9" t="str">
        <f t="shared" si="2"/>
        <v>A</v>
      </c>
      <c r="I8" s="9">
        <v>86</v>
      </c>
      <c r="J8" s="9" t="str">
        <f t="shared" si="3"/>
        <v>A</v>
      </c>
      <c r="K8" s="9">
        <v>82</v>
      </c>
      <c r="L8" s="9" t="str">
        <f t="shared" si="4"/>
        <v>A</v>
      </c>
      <c r="M8" s="9">
        <f t="shared" si="5"/>
        <v>440</v>
      </c>
      <c r="O8" s="16">
        <v>40</v>
      </c>
      <c r="P8" s="16" t="s">
        <v>23</v>
      </c>
    </row>
    <row r="9" spans="1:16">
      <c r="A9" s="9">
        <v>4</v>
      </c>
      <c r="B9" s="9" t="s">
        <v>6</v>
      </c>
      <c r="C9" s="9">
        <v>95</v>
      </c>
      <c r="D9" s="9" t="str">
        <f t="shared" si="0"/>
        <v>A</v>
      </c>
      <c r="E9" s="9">
        <v>87</v>
      </c>
      <c r="F9" s="9" t="str">
        <f t="shared" si="1"/>
        <v>A</v>
      </c>
      <c r="G9" s="9">
        <v>90</v>
      </c>
      <c r="H9" s="9" t="str">
        <f t="shared" si="2"/>
        <v>A</v>
      </c>
      <c r="I9" s="9">
        <v>81</v>
      </c>
      <c r="J9" s="9" t="str">
        <f t="shared" si="3"/>
        <v>A</v>
      </c>
      <c r="K9" s="9">
        <v>84</v>
      </c>
      <c r="L9" s="9" t="str">
        <f t="shared" si="4"/>
        <v>A</v>
      </c>
      <c r="M9" s="9">
        <f t="shared" si="5"/>
        <v>437</v>
      </c>
      <c r="O9" s="16">
        <v>45</v>
      </c>
      <c r="P9" s="16" t="s">
        <v>24</v>
      </c>
    </row>
    <row r="10" spans="1:16">
      <c r="A10" s="9">
        <v>5</v>
      </c>
      <c r="B10" s="9" t="s">
        <v>8</v>
      </c>
      <c r="C10" s="9">
        <v>91</v>
      </c>
      <c r="D10" s="9" t="str">
        <f t="shared" si="0"/>
        <v>A</v>
      </c>
      <c r="E10" s="9">
        <v>69</v>
      </c>
      <c r="F10" s="9" t="str">
        <f t="shared" si="1"/>
        <v>B</v>
      </c>
      <c r="G10" s="9">
        <v>94</v>
      </c>
      <c r="H10" s="9" t="str">
        <f t="shared" si="2"/>
        <v>A</v>
      </c>
      <c r="I10" s="9">
        <v>95</v>
      </c>
      <c r="J10" s="9" t="str">
        <f t="shared" si="3"/>
        <v>A</v>
      </c>
      <c r="K10" s="9">
        <v>83</v>
      </c>
      <c r="L10" s="9" t="str">
        <f t="shared" si="4"/>
        <v>A</v>
      </c>
      <c r="M10" s="9">
        <f t="shared" si="5"/>
        <v>432</v>
      </c>
      <c r="O10" s="16">
        <v>60</v>
      </c>
      <c r="P10" s="16" t="s">
        <v>25</v>
      </c>
    </row>
    <row r="11" spans="1:16">
      <c r="A11" s="9">
        <v>6</v>
      </c>
      <c r="B11" s="9" t="s">
        <v>11</v>
      </c>
      <c r="C11" s="9">
        <v>84</v>
      </c>
      <c r="D11" s="9" t="str">
        <f t="shared" si="0"/>
        <v>A</v>
      </c>
      <c r="E11" s="9">
        <v>65</v>
      </c>
      <c r="F11" s="9" t="str">
        <f t="shared" si="1"/>
        <v>B</v>
      </c>
      <c r="G11" s="9">
        <v>21</v>
      </c>
      <c r="H11" s="9" t="str">
        <f t="shared" si="2"/>
        <v>E</v>
      </c>
      <c r="I11" s="9">
        <v>77</v>
      </c>
      <c r="J11" s="9" t="str">
        <f t="shared" si="3"/>
        <v>A</v>
      </c>
      <c r="K11" s="9">
        <v>61</v>
      </c>
      <c r="L11" s="9" t="str">
        <f t="shared" si="4"/>
        <v>B</v>
      </c>
      <c r="M11" s="9">
        <f t="shared" si="5"/>
        <v>308</v>
      </c>
      <c r="O11" s="16">
        <v>75</v>
      </c>
      <c r="P11" s="16" t="s">
        <v>26</v>
      </c>
    </row>
    <row r="12" spans="1:16">
      <c r="A12" s="9">
        <v>7</v>
      </c>
      <c r="B12" s="9" t="s">
        <v>12</v>
      </c>
      <c r="C12" s="9">
        <v>89</v>
      </c>
      <c r="D12" s="9" t="str">
        <f t="shared" si="0"/>
        <v>A</v>
      </c>
      <c r="E12" s="9">
        <v>57</v>
      </c>
      <c r="F12" s="9" t="str">
        <f t="shared" si="1"/>
        <v>C</v>
      </c>
      <c r="G12" s="9">
        <v>29</v>
      </c>
      <c r="H12" s="9" t="str">
        <f t="shared" si="2"/>
        <v>E</v>
      </c>
      <c r="I12" s="9">
        <v>66</v>
      </c>
      <c r="J12" s="9" t="str">
        <f t="shared" si="3"/>
        <v>B</v>
      </c>
      <c r="K12" s="9">
        <v>57</v>
      </c>
      <c r="L12" s="9" t="str">
        <f t="shared" si="4"/>
        <v>C</v>
      </c>
      <c r="M12" s="9">
        <f t="shared" si="5"/>
        <v>298</v>
      </c>
    </row>
    <row r="13" spans="1:16">
      <c r="A13" s="9">
        <v>8</v>
      </c>
      <c r="B13" s="9" t="s">
        <v>13</v>
      </c>
      <c r="C13" s="9">
        <v>83</v>
      </c>
      <c r="D13" s="9" t="str">
        <f t="shared" si="0"/>
        <v>A</v>
      </c>
      <c r="E13" s="9">
        <v>61</v>
      </c>
      <c r="F13" s="9" t="str">
        <f t="shared" si="1"/>
        <v>B</v>
      </c>
      <c r="G13" s="9">
        <v>34</v>
      </c>
      <c r="H13" s="9" t="str">
        <f t="shared" si="2"/>
        <v>E</v>
      </c>
      <c r="I13" s="9">
        <v>55</v>
      </c>
      <c r="J13" s="9" t="str">
        <f t="shared" si="3"/>
        <v>C</v>
      </c>
      <c r="K13" s="9">
        <v>59</v>
      </c>
      <c r="L13" s="9" t="str">
        <f t="shared" si="4"/>
        <v>C</v>
      </c>
      <c r="M13" s="9">
        <f t="shared" si="5"/>
        <v>292</v>
      </c>
    </row>
    <row r="14" spans="1:16">
      <c r="A14" s="9">
        <v>9</v>
      </c>
      <c r="B14" s="9" t="s">
        <v>14</v>
      </c>
      <c r="C14" s="9">
        <v>56</v>
      </c>
      <c r="D14" s="9" t="str">
        <f t="shared" si="0"/>
        <v>C</v>
      </c>
      <c r="E14" s="9">
        <v>55</v>
      </c>
      <c r="F14" s="9" t="str">
        <f t="shared" si="1"/>
        <v>C</v>
      </c>
      <c r="G14" s="9">
        <v>36</v>
      </c>
      <c r="H14" s="9" t="str">
        <f t="shared" si="2"/>
        <v>E</v>
      </c>
      <c r="I14" s="9">
        <v>44</v>
      </c>
      <c r="J14" s="9" t="str">
        <f t="shared" si="3"/>
        <v>D</v>
      </c>
      <c r="K14" s="9">
        <v>54</v>
      </c>
      <c r="L14" s="9" t="str">
        <f t="shared" si="4"/>
        <v>C</v>
      </c>
      <c r="M14" s="9">
        <f t="shared" si="5"/>
        <v>245</v>
      </c>
    </row>
    <row r="15" spans="1:16">
      <c r="A15" s="9">
        <v>10</v>
      </c>
      <c r="B15" s="9" t="s">
        <v>15</v>
      </c>
      <c r="C15" s="9">
        <v>46</v>
      </c>
      <c r="D15" s="9" t="str">
        <f t="shared" si="0"/>
        <v>C</v>
      </c>
      <c r="E15" s="9">
        <v>45</v>
      </c>
      <c r="F15" s="9" t="str">
        <f t="shared" si="1"/>
        <v>C</v>
      </c>
      <c r="G15" s="9">
        <v>36</v>
      </c>
      <c r="H15" s="9" t="str">
        <f t="shared" si="2"/>
        <v>E</v>
      </c>
      <c r="I15" s="9">
        <v>33</v>
      </c>
      <c r="J15" s="9" t="str">
        <f t="shared" si="3"/>
        <v>E</v>
      </c>
      <c r="K15" s="9">
        <v>50</v>
      </c>
      <c r="L15" s="9" t="str">
        <f t="shared" si="4"/>
        <v>C</v>
      </c>
      <c r="M15" s="9">
        <f t="shared" si="5"/>
        <v>210</v>
      </c>
    </row>
    <row r="16" spans="1:16">
      <c r="A16" s="9">
        <v>11</v>
      </c>
      <c r="B16" s="9" t="s">
        <v>16</v>
      </c>
      <c r="C16" s="9">
        <v>51</v>
      </c>
      <c r="D16" s="9" t="str">
        <f t="shared" si="0"/>
        <v>C</v>
      </c>
      <c r="E16" s="9">
        <v>41</v>
      </c>
      <c r="F16" s="9" t="str">
        <f t="shared" si="1"/>
        <v>D</v>
      </c>
      <c r="G16" s="9">
        <v>28</v>
      </c>
      <c r="H16" s="9" t="str">
        <f t="shared" si="2"/>
        <v>E</v>
      </c>
      <c r="I16" s="9">
        <v>22</v>
      </c>
      <c r="J16" s="9" t="str">
        <f t="shared" si="3"/>
        <v>E</v>
      </c>
      <c r="K16" s="9">
        <v>63</v>
      </c>
      <c r="L16" s="9" t="str">
        <f t="shared" si="4"/>
        <v>B</v>
      </c>
      <c r="M16" s="9">
        <f t="shared" si="5"/>
        <v>205</v>
      </c>
    </row>
    <row r="17" spans="1:13">
      <c r="A17" s="9">
        <v>12</v>
      </c>
      <c r="B17" s="9" t="s">
        <v>17</v>
      </c>
      <c r="C17" s="9">
        <v>67</v>
      </c>
      <c r="D17" s="9" t="str">
        <f t="shared" si="0"/>
        <v>B</v>
      </c>
      <c r="E17" s="9">
        <v>49</v>
      </c>
      <c r="F17" s="9" t="str">
        <f t="shared" si="1"/>
        <v>C</v>
      </c>
      <c r="G17" s="9">
        <v>20</v>
      </c>
      <c r="H17" s="9" t="str">
        <f t="shared" si="2"/>
        <v>E</v>
      </c>
      <c r="I17" s="9">
        <v>15</v>
      </c>
      <c r="J17" s="9" t="str">
        <f t="shared" si="3"/>
        <v>E</v>
      </c>
      <c r="K17" s="9">
        <v>54</v>
      </c>
      <c r="L17" s="9" t="str">
        <f t="shared" si="4"/>
        <v>C</v>
      </c>
      <c r="M17" s="9">
        <f t="shared" si="5"/>
        <v>205</v>
      </c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B19" s="17" t="s">
        <v>31</v>
      </c>
      <c r="C19" s="18">
        <f>MODE(C6:C17)</f>
        <v>95</v>
      </c>
      <c r="D19" s="18"/>
      <c r="E19" s="18">
        <f t="shared" ref="D19:I19" si="6">MODE(E6:E17)</f>
        <v>87</v>
      </c>
      <c r="F19" s="18"/>
      <c r="G19" s="18">
        <f>MODE(G6:G17)</f>
        <v>36</v>
      </c>
      <c r="H19" s="18"/>
      <c r="I19" s="18">
        <f>MODE(I6:I17)</f>
        <v>86</v>
      </c>
      <c r="J19" s="18"/>
      <c r="K19" s="18">
        <f t="shared" ref="E19:M19" si="7">MODE(K6:K17)</f>
        <v>54</v>
      </c>
      <c r="L19" s="18"/>
      <c r="M19" s="18">
        <f t="shared" si="7"/>
        <v>205</v>
      </c>
    </row>
    <row r="20" spans="1:13">
      <c r="B20" s="17" t="s">
        <v>27</v>
      </c>
      <c r="C20" s="18">
        <f>MIN(C6:C17)</f>
        <v>46</v>
      </c>
      <c r="D20" s="18"/>
      <c r="E20" s="18">
        <f t="shared" ref="E20:M20" si="8">MIN(E6:E17)</f>
        <v>41</v>
      </c>
      <c r="F20" s="18"/>
      <c r="G20" s="18">
        <f t="shared" si="8"/>
        <v>20</v>
      </c>
      <c r="H20" s="18"/>
      <c r="I20" s="18">
        <f t="shared" si="8"/>
        <v>15</v>
      </c>
      <c r="J20" s="18"/>
      <c r="K20" s="18">
        <f t="shared" si="8"/>
        <v>50</v>
      </c>
      <c r="L20" s="18"/>
      <c r="M20" s="18">
        <f t="shared" si="8"/>
        <v>205</v>
      </c>
    </row>
    <row r="21" spans="1:13">
      <c r="B21" s="17" t="s">
        <v>28</v>
      </c>
      <c r="C21" s="18">
        <f>MAX(C6:C17)</f>
        <v>96</v>
      </c>
      <c r="D21" s="18"/>
      <c r="E21" s="18">
        <f t="shared" ref="E21:M21" si="9">MAX(E6:E17)</f>
        <v>92</v>
      </c>
      <c r="F21" s="18"/>
      <c r="G21" s="18">
        <f t="shared" si="9"/>
        <v>99</v>
      </c>
      <c r="H21" s="18"/>
      <c r="I21" s="18">
        <f t="shared" si="9"/>
        <v>95</v>
      </c>
      <c r="J21" s="18"/>
      <c r="K21" s="18">
        <f t="shared" si="9"/>
        <v>86</v>
      </c>
      <c r="L21" s="18"/>
      <c r="M21" s="18">
        <f t="shared" si="9"/>
        <v>459</v>
      </c>
    </row>
    <row r="22" spans="1:13">
      <c r="B22" s="17" t="s">
        <v>29</v>
      </c>
      <c r="C22" s="19">
        <f>AVERAGE(C6:C17)</f>
        <v>78</v>
      </c>
      <c r="D22" s="19"/>
      <c r="E22" s="19">
        <f t="shared" ref="E22:M22" si="10">AVERAGE(E6:E17)</f>
        <v>66.333333333333329</v>
      </c>
      <c r="F22" s="19"/>
      <c r="G22" s="19">
        <f t="shared" si="10"/>
        <v>56.833333333333336</v>
      </c>
      <c r="H22" s="19"/>
      <c r="I22" s="19">
        <f t="shared" si="10"/>
        <v>62.75</v>
      </c>
      <c r="J22" s="19"/>
      <c r="K22" s="19">
        <f t="shared" si="10"/>
        <v>68.166666666666671</v>
      </c>
      <c r="L22" s="19"/>
      <c r="M22" s="19">
        <f t="shared" si="10"/>
        <v>332.08333333333331</v>
      </c>
    </row>
    <row r="23" spans="1:13">
      <c r="B23" s="17" t="s">
        <v>30</v>
      </c>
      <c r="C23" s="19">
        <f>STDEV(C6:C17)</f>
        <v>18.180909068180682</v>
      </c>
      <c r="D23" s="19"/>
      <c r="E23" s="19">
        <f t="shared" ref="E23:M23" si="11">STDEV(E6:E17)</f>
        <v>18.172573407264696</v>
      </c>
      <c r="F23" s="19"/>
      <c r="G23" s="19">
        <f t="shared" si="11"/>
        <v>34.645827069552446</v>
      </c>
      <c r="H23" s="19"/>
      <c r="I23" s="19">
        <f t="shared" si="11"/>
        <v>28.316795530054407</v>
      </c>
      <c r="J23" s="19"/>
      <c r="K23" s="19">
        <f t="shared" si="11"/>
        <v>14.402230466988167</v>
      </c>
      <c r="L23" s="19"/>
      <c r="M23" s="19">
        <f t="shared" si="11"/>
        <v>105.20323044930561</v>
      </c>
    </row>
    <row r="24" spans="1:13">
      <c r="B24" s="17" t="s">
        <v>32</v>
      </c>
      <c r="C24" s="20">
        <f>STDEV(C6:C17)</f>
        <v>18.180909068180682</v>
      </c>
      <c r="D24" s="20"/>
      <c r="E24" s="20">
        <f t="shared" ref="E24:M24" si="12">STDEV(E6:E17)</f>
        <v>18.172573407264696</v>
      </c>
      <c r="F24" s="20"/>
      <c r="G24" s="20">
        <f t="shared" si="12"/>
        <v>34.645827069552446</v>
      </c>
      <c r="H24" s="20"/>
      <c r="I24" s="20">
        <f t="shared" si="12"/>
        <v>28.316795530054407</v>
      </c>
      <c r="J24" s="20"/>
      <c r="K24" s="20">
        <f t="shared" si="12"/>
        <v>14.402230466988167</v>
      </c>
      <c r="L24" s="20"/>
      <c r="M24" s="20">
        <f t="shared" si="12"/>
        <v>105.20323044930561</v>
      </c>
    </row>
    <row r="26" spans="1:13">
      <c r="B26" s="6" t="s">
        <v>20</v>
      </c>
      <c r="C26" s="6" t="s">
        <v>1</v>
      </c>
      <c r="D26" s="6" t="s">
        <v>2</v>
      </c>
      <c r="E26" s="6" t="s">
        <v>3</v>
      </c>
      <c r="F26" s="6" t="s">
        <v>33</v>
      </c>
      <c r="G26" s="6" t="s">
        <v>5</v>
      </c>
    </row>
    <row r="27" spans="1:13">
      <c r="B27" s="7" t="s">
        <v>26</v>
      </c>
      <c r="C27" s="8">
        <f>COUNTIF($D6:$D17,B27)</f>
        <v>8</v>
      </c>
      <c r="D27" s="8">
        <f>COUNTIF(F6:F17,B27)</f>
        <v>4</v>
      </c>
      <c r="E27" s="8">
        <f>COUNTIF(H6:H17,B27)</f>
        <v>5</v>
      </c>
      <c r="F27" s="8">
        <f>COUNTIF(J6:J17,B27)</f>
        <v>6</v>
      </c>
      <c r="G27" s="8">
        <f>COUNTIF(L6:L17,B27)</f>
        <v>5</v>
      </c>
    </row>
    <row r="28" spans="1:13">
      <c r="B28" s="7" t="s">
        <v>25</v>
      </c>
      <c r="C28" s="8">
        <f t="shared" ref="C28:C31" si="13">COUNTIF($D7:$D18,B28)</f>
        <v>1</v>
      </c>
      <c r="D28" s="8">
        <f t="shared" ref="D28:D31" si="14">COUNTIF(F7:F18,B28)</f>
        <v>3</v>
      </c>
      <c r="E28" s="8">
        <f t="shared" ref="E28:E31" si="15">COUNTIF(H7:H18,B28)</f>
        <v>0</v>
      </c>
      <c r="F28" s="8">
        <f t="shared" ref="F28:F31" si="16">COUNTIF(J7:J18,B28)</f>
        <v>1</v>
      </c>
      <c r="G28" s="8">
        <f t="shared" ref="G28:G31" si="17">COUNTIF(L7:L18,B28)</f>
        <v>2</v>
      </c>
    </row>
    <row r="29" spans="1:13">
      <c r="B29" s="7" t="s">
        <v>24</v>
      </c>
      <c r="C29" s="8">
        <f t="shared" si="13"/>
        <v>3</v>
      </c>
      <c r="D29" s="8">
        <f t="shared" si="14"/>
        <v>4</v>
      </c>
      <c r="E29" s="8">
        <f t="shared" si="15"/>
        <v>0</v>
      </c>
      <c r="F29" s="8">
        <f t="shared" si="16"/>
        <v>1</v>
      </c>
      <c r="G29" s="8">
        <f t="shared" si="17"/>
        <v>5</v>
      </c>
    </row>
    <row r="30" spans="1:13">
      <c r="B30" s="7" t="s">
        <v>23</v>
      </c>
      <c r="C30" s="8">
        <f t="shared" si="13"/>
        <v>0</v>
      </c>
      <c r="D30" s="8">
        <f t="shared" si="14"/>
        <v>1</v>
      </c>
      <c r="E30" s="8">
        <f t="shared" si="15"/>
        <v>0</v>
      </c>
      <c r="F30" s="8">
        <f t="shared" si="16"/>
        <v>1</v>
      </c>
      <c r="G30" s="8">
        <f t="shared" si="17"/>
        <v>0</v>
      </c>
    </row>
    <row r="31" spans="1:13">
      <c r="B31" s="7" t="s">
        <v>22</v>
      </c>
      <c r="C31" s="8">
        <f t="shared" si="13"/>
        <v>0</v>
      </c>
      <c r="D31" s="8">
        <f t="shared" si="14"/>
        <v>0</v>
      </c>
      <c r="E31" s="8">
        <f t="shared" si="15"/>
        <v>7</v>
      </c>
      <c r="F31" s="8">
        <f t="shared" si="16"/>
        <v>3</v>
      </c>
      <c r="G31" s="8">
        <f t="shared" si="17"/>
        <v>0</v>
      </c>
      <c r="K31" s="2"/>
    </row>
    <row r="32" spans="1:13">
      <c r="B32" s="5" t="s">
        <v>18</v>
      </c>
      <c r="C32" s="10">
        <f>SUM(C27:C31)</f>
        <v>12</v>
      </c>
      <c r="D32" s="10">
        <f t="shared" ref="D32:G32" si="18">SUM(D27:D31)</f>
        <v>12</v>
      </c>
      <c r="E32" s="10">
        <f t="shared" si="18"/>
        <v>12</v>
      </c>
      <c r="F32" s="10">
        <f t="shared" si="18"/>
        <v>12</v>
      </c>
      <c r="G32" s="10">
        <f t="shared" si="18"/>
        <v>12</v>
      </c>
    </row>
  </sheetData>
  <sortState ref="A4:N15">
    <sortCondition descending="1" ref="M4:M15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"/>
  <sheetViews>
    <sheetView workbookViewId="0">
      <selection activeCell="E3" sqref="E3"/>
    </sheetView>
  </sheetViews>
  <sheetFormatPr defaultRowHeight="15"/>
  <sheetData>
    <row r="2" spans="3:12" ht="15.75">
      <c r="C2" s="11"/>
      <c r="D2" s="11"/>
      <c r="E2" s="12" t="s">
        <v>36</v>
      </c>
      <c r="F2" s="12"/>
      <c r="G2" s="12"/>
      <c r="H2" s="12"/>
      <c r="I2" s="12"/>
      <c r="J2" s="12"/>
      <c r="K2" s="12"/>
      <c r="L2" s="12"/>
    </row>
    <row r="3" spans="3:12" ht="15.75">
      <c r="C3" s="11"/>
      <c r="D3" s="11"/>
      <c r="E3" s="12" t="s">
        <v>34</v>
      </c>
      <c r="F3" s="12"/>
      <c r="G3" s="12"/>
      <c r="H3" s="12"/>
      <c r="I3" s="12"/>
      <c r="J3" s="12"/>
      <c r="K3" s="12"/>
      <c r="L3" s="1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MARKAH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Pelajar FPEND</dc:creator>
  <cp:lastModifiedBy>uyser</cp:lastModifiedBy>
  <dcterms:created xsi:type="dcterms:W3CDTF">2014-12-08T06:57:26Z</dcterms:created>
  <dcterms:modified xsi:type="dcterms:W3CDTF">2015-12-27T09:36:39Z</dcterms:modified>
</cp:coreProperties>
</file>